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EJECUCION INGRESOS" sheetId="1" r:id="rId1"/>
    <sheet name="DATOS150732 (2)" sheetId="2" r:id="rId2"/>
  </sheets>
  <definedNames>
    <definedName name="_xlnm.Print_Area" localSheetId="1">'DATOS150732 (2)'!$A$1:$O$18</definedName>
    <definedName name="_xlnm.Print_Area" localSheetId="0">'EJECUCION INGRESOS'!$A$1:$H$33</definedName>
    <definedName name="_xlnm.Print_Titles" localSheetId="1">'DATOS150732 (2)'!$A:$O,'DATOS150732 (2)'!$1:$7</definedName>
    <definedName name="_xlnm.Print_Titles" localSheetId="0">'EJECUCION INGRESOS'!$A:$O,'EJECUCION INGRESOS'!$1:$7</definedName>
  </definedNames>
  <calcPr calcId="144525"/>
</workbook>
</file>

<file path=xl/calcChain.xml><?xml version="1.0" encoding="utf-8"?>
<calcChain xmlns="http://schemas.openxmlformats.org/spreadsheetml/2006/main">
  <c r="J14" i="1" l="1"/>
  <c r="J12" i="1"/>
  <c r="G14" i="1"/>
  <c r="G12" i="1" l="1"/>
  <c r="G11" i="1" s="1"/>
  <c r="G10" i="1" s="1"/>
  <c r="G9" i="1" s="1"/>
  <c r="G8" i="1" s="1"/>
  <c r="G7" i="1" s="1"/>
  <c r="F12" i="1"/>
  <c r="E12" i="1"/>
  <c r="D12" i="1"/>
  <c r="D11" i="1" s="1"/>
  <c r="D10" i="1" s="1"/>
  <c r="D9" i="1" s="1"/>
  <c r="D8" i="1" s="1"/>
  <c r="D7" i="1" s="1"/>
  <c r="E11" i="1"/>
  <c r="E10" i="1" s="1"/>
  <c r="E9" i="1" s="1"/>
  <c r="E8" i="1" s="1"/>
  <c r="E7" i="1" s="1"/>
  <c r="C10" i="1"/>
  <c r="C9" i="1"/>
  <c r="C8" i="1" s="1"/>
  <c r="C7" i="1" s="1"/>
  <c r="C11" i="1"/>
  <c r="C12" i="1"/>
  <c r="F14" i="1"/>
  <c r="I14" i="1" s="1"/>
  <c r="F13" i="1"/>
  <c r="H13" i="1" s="1"/>
  <c r="I12" i="1" l="1"/>
  <c r="F11" i="1"/>
  <c r="F10" i="1" s="1"/>
  <c r="F9" i="1" s="1"/>
  <c r="F8" i="1" s="1"/>
  <c r="F7" i="1" s="1"/>
  <c r="K12" i="1"/>
  <c r="L12" i="1" s="1"/>
  <c r="L14" i="1" s="1"/>
  <c r="I13" i="1"/>
  <c r="H14" i="1"/>
  <c r="H12" i="1" s="1"/>
  <c r="H11" i="1" s="1"/>
  <c r="H10" i="1" s="1"/>
  <c r="H9" i="1" s="1"/>
  <c r="H8" i="1" s="1"/>
  <c r="H7" i="1" s="1"/>
</calcChain>
</file>

<file path=xl/sharedStrings.xml><?xml version="1.0" encoding="utf-8"?>
<sst xmlns="http://schemas.openxmlformats.org/spreadsheetml/2006/main" count="80" uniqueCount="50">
  <si>
    <t xml:space="preserve">TIPO DE ARTICULO         </t>
  </si>
  <si>
    <t xml:space="preserve">ARTICULO                      </t>
  </si>
  <si>
    <t xml:space="preserve">DESCR. TIPO DE ARTICULO                           </t>
  </si>
  <si>
    <t xml:space="preserve">DESCRIPC. ARTICULO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</si>
  <si>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APROPIADO TOTAL  </t>
  </si>
  <si>
    <t xml:space="preserve">VALOR GDC        </t>
  </si>
  <si>
    <t xml:space="preserve">GDC-ACUMULADO    </t>
  </si>
  <si>
    <t xml:space="preserve">VALOR GRE PAPEL  </t>
  </si>
  <si>
    <t xml:space="preserve">GRE-PAPEL ACU    </t>
  </si>
  <si>
    <t xml:space="preserve">VALOR GRE EFE    </t>
  </si>
  <si>
    <t xml:space="preserve">GRE-EFECTIVO ACU </t>
  </si>
  <si>
    <t xml:space="preserve">POR COBRO        </t>
  </si>
  <si>
    <t xml:space="preserve">ADICIONES TOTAL  </t>
  </si>
  <si>
    <t xml:space="preserve">REDUCCION TOTAL  </t>
  </si>
  <si>
    <t>APROPIACION FINAL</t>
  </si>
  <si>
    <t xml:space="preserve">'                             </t>
  </si>
  <si>
    <t xml:space="preserve">ATATATATATATATAIPRESUPUESTA                       </t>
  </si>
  <si>
    <t xml:space="preserve">TOTAL PRESUPUESTO DEL PERIODO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</si>
  <si>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                           </t>
  </si>
  <si>
    <t xml:space="preserve">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</si>
  <si>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'0101                         </t>
  </si>
  <si>
    <t xml:space="preserve">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</si>
  <si>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'010102                       </t>
  </si>
  <si>
    <t xml:space="preserve">NO TRIBUTARIOS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</si>
  <si>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'01010202                     </t>
  </si>
  <si>
    <t xml:space="preserve">TRANSFERENCIAS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</si>
  <si>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'0101020201                   </t>
  </si>
  <si>
    <t xml:space="preserve">TRANSFERENCIA PARA FUNCIONAMIENTO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</si>
  <si>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'010102020103                 </t>
  </si>
  <si>
    <t xml:space="preserve">Del nivel Departamental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</si>
  <si>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'010102020107                 </t>
  </si>
  <si>
    <t xml:space="preserve">Cuotas de Auditaje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</si>
  <si>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MES HASTA                            12        DICIEMBRE</t>
  </si>
  <si>
    <t>MES DESDE                             1        ENERO</t>
  </si>
  <si>
    <t>CRITERIOS DE SELECCION:</t>
  </si>
  <si>
    <t>Procesado en :2021/01/15  15:07:36:62</t>
  </si>
  <si>
    <t>INFORME MENSUAL DE EJECUCION DEL PRESUPUESTO DE INGRESOS</t>
  </si>
  <si>
    <t>IyG.SIIGO - CONTRALORIA GENERAL DEL DEPARTAMENTO DEL MAGDALENA</t>
  </si>
  <si>
    <t>DIC/31/2020</t>
  </si>
  <si>
    <t>CONTRALORIA GENERAL DEL DEPARTAMENTO DEL MAGDALENA</t>
  </si>
  <si>
    <t>INFORME DE EJECUCION DEL PRESUPUESTO DE INGRESOS</t>
  </si>
  <si>
    <t xml:space="preserve">P. DEF. PERIODO  </t>
  </si>
  <si>
    <t>Jefe Oficina de Gestión Financiera</t>
  </si>
  <si>
    <t>CARLOS CABAS RODGERS</t>
  </si>
  <si>
    <t>Contralor del Departamento del Magdalena</t>
  </si>
  <si>
    <t>CARLOS MARIN PEREA</t>
  </si>
  <si>
    <t>Calle 17 No 1C- 78 Santa Marta – Magdalena – Colombia</t>
  </si>
  <si>
    <t>Teléfonos:  421 1157 / Conmutador: 4214717 / Fax: 4210744</t>
  </si>
  <si>
    <t>“Control moderno, eficiente y transparente”</t>
  </si>
  <si>
    <t>Periodo Fiscal: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</si>
</sst>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###0_);[Red]\(####0\)"/>
    <numFmt numFmtId="165" formatCode="##,##0.00_);[Red]\(##,##0.00\)"/>
    <numFmt numFmtId="166" formatCode="_(* #,##0_);_(* \(#,##0\);_(* &quot;-&quot;??_);_(@_)"/>
  </numFmts>
  <fonts count="28">
    <font>
      <sz val="10"/>
      <name val="Verdana   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Verdana   "/>
    </font>
    <font>
      <b/>
      <sz val="18"/>
      <name val="Verdana   "/>
    </font>
    <font>
      <sz val="10"/>
      <name val="Verdana   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Bookman Old Style"/>
      <family val="1"/>
    </font>
    <font>
      <b/>
      <i/>
      <sz val="11"/>
      <name val="Bookman Old Style"/>
      <family val="1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vertical="top" wrapText="1"/>
    </xf>
    <xf numFmtId="165" fontId="0" fillId="0" borderId="0" xfId="0" applyNumberFormat="1"/>
    <xf numFmtId="164" fontId="0" fillId="33" borderId="0" xfId="0" applyNumberFormat="1" applyFill="1"/>
    <xf numFmtId="0" fontId="0" fillId="33" borderId="0" xfId="0" applyNumberFormat="1" applyFill="1"/>
    <xf numFmtId="0" fontId="0" fillId="33" borderId="0" xfId="0" applyNumberFormat="1" applyFill="1" applyAlignment="1">
      <alignment vertical="top" wrapText="1"/>
    </xf>
    <xf numFmtId="165" fontId="0" fillId="33" borderId="0" xfId="0" applyNumberFormat="1" applyFill="1"/>
    <xf numFmtId="164" fontId="18" fillId="33" borderId="0" xfId="0" applyNumberFormat="1" applyFont="1" applyFill="1"/>
    <xf numFmtId="0" fontId="18" fillId="33" borderId="0" xfId="0" applyNumberFormat="1" applyFont="1" applyFill="1"/>
    <xf numFmtId="0" fontId="18" fillId="33" borderId="0" xfId="0" applyNumberFormat="1" applyFont="1" applyFill="1" applyAlignment="1">
      <alignment vertical="top" wrapText="1"/>
    </xf>
    <xf numFmtId="165" fontId="18" fillId="33" borderId="0" xfId="0" applyNumberFormat="1" applyFont="1" applyFill="1"/>
    <xf numFmtId="0" fontId="18" fillId="0" borderId="0" xfId="0" applyFont="1"/>
    <xf numFmtId="165" fontId="18" fillId="33" borderId="0" xfId="0" applyNumberFormat="1" applyFont="1" applyFill="1" applyAlignment="1">
      <alignment horizontal="right"/>
    </xf>
    <xf numFmtId="10" fontId="22" fillId="0" borderId="0" xfId="43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10" fontId="24" fillId="0" borderId="0" xfId="43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164" fontId="24" fillId="0" borderId="0" xfId="0" applyNumberFormat="1" applyFont="1" applyFill="1" applyAlignment="1">
      <alignment vertical="center"/>
    </xf>
    <xf numFmtId="0" fontId="24" fillId="0" borderId="0" xfId="0" applyNumberFormat="1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164" fontId="23" fillId="0" borderId="0" xfId="0" applyNumberFormat="1" applyFont="1" applyFill="1" applyAlignment="1">
      <alignment horizontal="left" vertical="center"/>
    </xf>
    <xf numFmtId="0" fontId="23" fillId="0" borderId="10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165" fontId="23" fillId="0" borderId="11" xfId="0" applyNumberFormat="1" applyFont="1" applyFill="1" applyBorder="1" applyAlignment="1">
      <alignment horizontal="center" vertical="center"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0" fontId="23" fillId="0" borderId="0" xfId="43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13" xfId="0" applyNumberFormat="1" applyFont="1" applyFill="1" applyBorder="1" applyAlignment="1">
      <alignment vertical="center"/>
    </xf>
    <xf numFmtId="0" fontId="23" fillId="0" borderId="14" xfId="0" applyNumberFormat="1" applyFont="1" applyFill="1" applyBorder="1" applyAlignment="1">
      <alignment vertical="center" wrapText="1"/>
    </xf>
    <xf numFmtId="10" fontId="23" fillId="0" borderId="0" xfId="43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15" xfId="0" applyNumberFormat="1" applyFont="1" applyFill="1" applyBorder="1" applyAlignment="1">
      <alignment vertical="center"/>
    </xf>
    <xf numFmtId="0" fontId="23" fillId="0" borderId="16" xfId="0" applyNumberFormat="1" applyFont="1" applyFill="1" applyBorder="1" applyAlignment="1">
      <alignment vertical="center" wrapText="1"/>
    </xf>
    <xf numFmtId="165" fontId="23" fillId="0" borderId="16" xfId="0" applyNumberFormat="1" applyFont="1" applyFill="1" applyBorder="1" applyAlignment="1">
      <alignment horizontal="right" vertical="center"/>
    </xf>
    <xf numFmtId="166" fontId="21" fillId="0" borderId="16" xfId="42" applyNumberFormat="1" applyFont="1" applyFill="1" applyBorder="1" applyAlignment="1">
      <alignment vertical="center"/>
    </xf>
    <xf numFmtId="166" fontId="23" fillId="0" borderId="0" xfId="0" applyNumberFormat="1" applyFont="1" applyFill="1" applyAlignment="1">
      <alignment vertical="center"/>
    </xf>
    <xf numFmtId="0" fontId="24" fillId="0" borderId="15" xfId="0" applyNumberFormat="1" applyFont="1" applyFill="1" applyBorder="1" applyAlignment="1">
      <alignment vertical="center"/>
    </xf>
    <xf numFmtId="0" fontId="24" fillId="0" borderId="16" xfId="0" applyNumberFormat="1" applyFont="1" applyFill="1" applyBorder="1" applyAlignment="1">
      <alignment vertical="center" wrapText="1"/>
    </xf>
    <xf numFmtId="165" fontId="24" fillId="0" borderId="16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6" fontId="22" fillId="0" borderId="16" xfId="42" applyNumberFormat="1" applyFont="1" applyFill="1" applyBorder="1" applyAlignment="1">
      <alignment vertical="center"/>
    </xf>
    <xf numFmtId="0" fontId="24" fillId="0" borderId="18" xfId="0" applyNumberFormat="1" applyFont="1" applyFill="1" applyBorder="1" applyAlignment="1">
      <alignment vertical="center"/>
    </xf>
    <xf numFmtId="0" fontId="24" fillId="0" borderId="19" xfId="0" applyNumberFormat="1" applyFont="1" applyFill="1" applyBorder="1" applyAlignment="1">
      <alignment vertical="center" wrapText="1"/>
    </xf>
    <xf numFmtId="165" fontId="24" fillId="0" borderId="19" xfId="0" applyNumberFormat="1" applyFont="1" applyFill="1" applyBorder="1" applyAlignment="1">
      <alignment horizontal="right" vertical="center"/>
    </xf>
    <xf numFmtId="165" fontId="24" fillId="0" borderId="2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165" fontId="23" fillId="0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7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164" fontId="18" fillId="33" borderId="0" xfId="0" applyNumberFormat="1" applyFont="1" applyFill="1" applyAlignment="1">
      <alignment horizontal="left"/>
    </xf>
    <xf numFmtId="164" fontId="19" fillId="33" borderId="0" xfId="0" applyNumberFormat="1" applyFont="1" applyFill="1" applyAlignment="1">
      <alignment horizontal="center"/>
    </xf>
    <xf numFmtId="164" fontId="18" fillId="0" borderId="0" xfId="0" applyNumberFormat="1" applyFont="1" applyAlignment="1">
      <alignment horizontal="left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 customBuiltin="1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0</xdr:row>
      <xdr:rowOff>175260</xdr:rowOff>
    </xdr:from>
    <xdr:to>
      <xdr:col>1</xdr:col>
      <xdr:colOff>1007110</xdr:colOff>
      <xdr:row>3</xdr:row>
      <xdr:rowOff>121285</xdr:rowOff>
    </xdr:to>
    <xdr:pic>
      <xdr:nvPicPr>
        <xdr:cNvPr id="2" name="1 Imagen" descr="https://pbs.twimg.com/profile_images/1254506878345846785/VZYsQUYv_400x400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50" t="10001" r="11500" b="18999"/>
        <a:stretch/>
      </xdr:blipFill>
      <xdr:spPr bwMode="auto">
        <a:xfrm>
          <a:off x="922020" y="175260"/>
          <a:ext cx="1159510" cy="10585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view="pageBreakPreview" zoomScale="60" zoomScaleNormal="100" workbookViewId="0">
      <selection activeCell="B24" sqref="B24"/>
    </sheetView>
  </sheetViews>
  <sheetFormatPr baseColWidth="10" defaultColWidth="11.44140625" defaultRowHeight="13.8"/>
  <cols>
    <col min="1" max="1" width="15.6640625" style="19" customWidth="1"/>
    <col min="2" max="2" width="47.33203125" style="20" customWidth="1"/>
    <col min="3" max="3" width="21.6640625" style="21" customWidth="1"/>
    <col min="4" max="4" width="17.88671875" style="21" bestFit="1" customWidth="1"/>
    <col min="5" max="5" width="15.109375" style="21" customWidth="1"/>
    <col min="6" max="7" width="21.33203125" style="21" customWidth="1"/>
    <col min="8" max="8" width="17.109375" style="21" bestFit="1" customWidth="1"/>
    <col min="9" max="9" width="11.44140625" style="17"/>
    <col min="10" max="10" width="17.44140625" style="18" bestFit="1" customWidth="1"/>
    <col min="11" max="11" width="12.6640625" style="18" bestFit="1" customWidth="1"/>
    <col min="12" max="16384" width="11.44140625" style="18"/>
  </cols>
  <sheetData>
    <row r="1" spans="1:12" s="16" customFormat="1" ht="58.2" customHeight="1">
      <c r="A1" s="52" t="s">
        <v>39</v>
      </c>
      <c r="B1" s="52"/>
      <c r="C1" s="52"/>
      <c r="D1" s="52"/>
      <c r="E1" s="52"/>
      <c r="F1" s="52"/>
      <c r="G1" s="52"/>
      <c r="H1" s="52"/>
      <c r="I1" s="15"/>
    </row>
    <row r="2" spans="1:12" s="16" customFormat="1" ht="15.6">
      <c r="A2" s="53" t="s">
        <v>40</v>
      </c>
      <c r="B2" s="53"/>
      <c r="C2" s="53"/>
      <c r="D2" s="53"/>
      <c r="E2" s="53"/>
      <c r="F2" s="53"/>
      <c r="G2" s="53"/>
      <c r="H2" s="53"/>
      <c r="I2" s="15"/>
    </row>
    <row r="3" spans="1:12">
      <c r="A3" s="54" t="s">
        <v>49</v>
      </c>
      <c r="B3" s="54"/>
      <c r="C3" s="54"/>
      <c r="D3" s="54"/>
      <c r="E3" s="54"/>
      <c r="F3" s="54"/>
      <c r="G3" s="54"/>
      <c r="H3" s="54"/>
    </row>
    <row r="5" spans="1:12" ht="14.4" thickBot="1">
      <c r="A5" s="22"/>
      <c r="B5" s="22"/>
      <c r="C5" s="22"/>
      <c r="D5" s="22"/>
      <c r="E5" s="22"/>
      <c r="F5" s="22"/>
      <c r="G5" s="22"/>
      <c r="H5" s="22"/>
    </row>
    <row r="6" spans="1:12" s="28" customFormat="1" ht="28.2" thickBot="1">
      <c r="A6" s="23" t="s">
        <v>1</v>
      </c>
      <c r="B6" s="24" t="s">
        <v>3</v>
      </c>
      <c r="C6" s="25" t="s">
        <v>4</v>
      </c>
      <c r="D6" s="25" t="s">
        <v>12</v>
      </c>
      <c r="E6" s="25" t="s">
        <v>13</v>
      </c>
      <c r="F6" s="25" t="s">
        <v>41</v>
      </c>
      <c r="G6" s="25" t="s">
        <v>10</v>
      </c>
      <c r="H6" s="26" t="s">
        <v>11</v>
      </c>
      <c r="I6" s="27"/>
    </row>
    <row r="7" spans="1:12" s="32" customFormat="1" ht="18.600000000000001" customHeight="1">
      <c r="A7" s="29" t="s">
        <v>15</v>
      </c>
      <c r="B7" s="30" t="s">
        <v>17</v>
      </c>
      <c r="C7" s="35">
        <f t="shared" ref="C7:C10" si="0">+C8</f>
        <v>4053026722</v>
      </c>
      <c r="D7" s="35">
        <f t="shared" ref="D7:D11" si="1">+D8</f>
        <v>85401870</v>
      </c>
      <c r="E7" s="35">
        <f t="shared" ref="E7:E11" si="2">+E8</f>
        <v>0</v>
      </c>
      <c r="F7" s="35">
        <f t="shared" ref="F7:F11" si="3">+F8</f>
        <v>4138428592</v>
      </c>
      <c r="G7" s="35">
        <f t="shared" ref="G7:G11" si="4">+G8</f>
        <v>4138428592</v>
      </c>
      <c r="H7" s="35">
        <f t="shared" ref="H7:H11" si="5">+H8</f>
        <v>0</v>
      </c>
      <c r="I7" s="31"/>
    </row>
    <row r="8" spans="1:12" s="32" customFormat="1" ht="18.600000000000001" customHeight="1">
      <c r="A8" s="33" t="s">
        <v>18</v>
      </c>
      <c r="B8" s="34" t="s">
        <v>19</v>
      </c>
      <c r="C8" s="35">
        <f t="shared" si="0"/>
        <v>4053026722</v>
      </c>
      <c r="D8" s="35">
        <f t="shared" si="1"/>
        <v>85401870</v>
      </c>
      <c r="E8" s="35">
        <f t="shared" si="2"/>
        <v>0</v>
      </c>
      <c r="F8" s="35">
        <f t="shared" si="3"/>
        <v>4138428592</v>
      </c>
      <c r="G8" s="35">
        <f t="shared" si="4"/>
        <v>4138428592</v>
      </c>
      <c r="H8" s="35">
        <f t="shared" si="5"/>
        <v>0</v>
      </c>
      <c r="I8" s="31"/>
    </row>
    <row r="9" spans="1:12" s="32" customFormat="1" ht="18.600000000000001" customHeight="1">
      <c r="A9" s="33" t="s">
        <v>20</v>
      </c>
      <c r="B9" s="34" t="s">
        <v>21</v>
      </c>
      <c r="C9" s="35">
        <f t="shared" si="0"/>
        <v>4053026722</v>
      </c>
      <c r="D9" s="35">
        <f t="shared" si="1"/>
        <v>85401870</v>
      </c>
      <c r="E9" s="35">
        <f t="shared" si="2"/>
        <v>0</v>
      </c>
      <c r="F9" s="35">
        <f t="shared" si="3"/>
        <v>4138428592</v>
      </c>
      <c r="G9" s="35">
        <f t="shared" si="4"/>
        <v>4138428592</v>
      </c>
      <c r="H9" s="35">
        <f t="shared" si="5"/>
        <v>0</v>
      </c>
      <c r="I9" s="31"/>
    </row>
    <row r="10" spans="1:12" s="32" customFormat="1" ht="18.600000000000001" customHeight="1">
      <c r="A10" s="33" t="s">
        <v>22</v>
      </c>
      <c r="B10" s="34" t="s">
        <v>23</v>
      </c>
      <c r="C10" s="35">
        <f t="shared" si="0"/>
        <v>4053026722</v>
      </c>
      <c r="D10" s="35">
        <f t="shared" si="1"/>
        <v>85401870</v>
      </c>
      <c r="E10" s="35">
        <f t="shared" si="2"/>
        <v>0</v>
      </c>
      <c r="F10" s="35">
        <f t="shared" si="3"/>
        <v>4138428592</v>
      </c>
      <c r="G10" s="35">
        <f t="shared" si="4"/>
        <v>4138428592</v>
      </c>
      <c r="H10" s="35">
        <f t="shared" si="5"/>
        <v>0</v>
      </c>
      <c r="I10" s="31"/>
    </row>
    <row r="11" spans="1:12" s="32" customFormat="1" ht="18.600000000000001" customHeight="1">
      <c r="A11" s="33" t="s">
        <v>24</v>
      </c>
      <c r="B11" s="34" t="s">
        <v>25</v>
      </c>
      <c r="C11" s="35">
        <f>+C12</f>
        <v>4053026722</v>
      </c>
      <c r="D11" s="35">
        <f t="shared" si="1"/>
        <v>85401870</v>
      </c>
      <c r="E11" s="35">
        <f t="shared" si="2"/>
        <v>0</v>
      </c>
      <c r="F11" s="35">
        <f t="shared" si="3"/>
        <v>4138428592</v>
      </c>
      <c r="G11" s="35">
        <f t="shared" si="4"/>
        <v>4138428592</v>
      </c>
      <c r="H11" s="35">
        <f t="shared" si="5"/>
        <v>0</v>
      </c>
      <c r="I11" s="31"/>
    </row>
    <row r="12" spans="1:12" s="32" customFormat="1" ht="38.4" customHeight="1">
      <c r="A12" s="33" t="s">
        <v>26</v>
      </c>
      <c r="B12" s="34" t="s">
        <v>27</v>
      </c>
      <c r="C12" s="35">
        <f>+C13+C14</f>
        <v>4053026722</v>
      </c>
      <c r="D12" s="35">
        <f t="shared" ref="D12:H12" si="6">+D13+D14</f>
        <v>85401870</v>
      </c>
      <c r="E12" s="35">
        <f t="shared" si="6"/>
        <v>0</v>
      </c>
      <c r="F12" s="35">
        <f t="shared" si="6"/>
        <v>4138428592</v>
      </c>
      <c r="G12" s="35">
        <f t="shared" si="6"/>
        <v>4138428592</v>
      </c>
      <c r="H12" s="35">
        <f t="shared" si="6"/>
        <v>0</v>
      </c>
      <c r="I12" s="31">
        <f>+G12/F12</f>
        <v>1</v>
      </c>
      <c r="J12" s="36">
        <f>+J13+J14</f>
        <v>4138428592</v>
      </c>
      <c r="K12" s="37">
        <f>+J12-F12</f>
        <v>0</v>
      </c>
      <c r="L12" s="31">
        <f>+K12/F12</f>
        <v>0</v>
      </c>
    </row>
    <row r="13" spans="1:12" ht="15">
      <c r="A13" s="38" t="s">
        <v>28</v>
      </c>
      <c r="B13" s="39" t="s">
        <v>29</v>
      </c>
      <c r="C13" s="40">
        <v>3383001730</v>
      </c>
      <c r="D13" s="40">
        <v>0</v>
      </c>
      <c r="E13" s="40">
        <v>0</v>
      </c>
      <c r="F13" s="40">
        <f t="shared" ref="F13:F14" si="7">+C13+D13</f>
        <v>3383001730</v>
      </c>
      <c r="G13" s="40">
        <v>3383001730</v>
      </c>
      <c r="H13" s="41">
        <f>+F13-G13</f>
        <v>0</v>
      </c>
      <c r="I13" s="31">
        <f t="shared" ref="I13:I14" si="8">+G13/F13</f>
        <v>1</v>
      </c>
      <c r="J13" s="42">
        <v>3383001730</v>
      </c>
    </row>
    <row r="14" spans="1:12" ht="15.6" thickBot="1">
      <c r="A14" s="43" t="s">
        <v>30</v>
      </c>
      <c r="B14" s="44" t="s">
        <v>31</v>
      </c>
      <c r="C14" s="45">
        <v>670024992</v>
      </c>
      <c r="D14" s="45">
        <v>85401870</v>
      </c>
      <c r="E14" s="45">
        <v>0</v>
      </c>
      <c r="F14" s="45">
        <f t="shared" si="7"/>
        <v>755426862</v>
      </c>
      <c r="G14" s="45">
        <f>755426869.9-7.9</f>
        <v>755426862</v>
      </c>
      <c r="H14" s="46">
        <f>+F14-G14</f>
        <v>0</v>
      </c>
      <c r="I14" s="31">
        <f t="shared" si="8"/>
        <v>1</v>
      </c>
      <c r="J14" s="42">
        <f>598551978+71473014+D14</f>
        <v>755426862</v>
      </c>
      <c r="L14" s="18">
        <f>+F12*L12</f>
        <v>0</v>
      </c>
    </row>
    <row r="19" spans="1:9" ht="25.8" customHeight="1"/>
    <row r="20" spans="1:9" s="32" customFormat="1">
      <c r="A20" s="47" t="s">
        <v>43</v>
      </c>
      <c r="B20" s="48"/>
      <c r="C20" s="49"/>
      <c r="D20" s="49"/>
      <c r="E20" s="49"/>
      <c r="F20" s="49" t="s">
        <v>45</v>
      </c>
      <c r="H20" s="49"/>
      <c r="I20" s="31"/>
    </row>
    <row r="21" spans="1:9">
      <c r="A21" s="19" t="s">
        <v>44</v>
      </c>
      <c r="F21" s="21" t="s">
        <v>42</v>
      </c>
    </row>
    <row r="29" spans="1:9" ht="60.6" customHeight="1"/>
    <row r="31" spans="1:9">
      <c r="A31" s="50" t="s">
        <v>46</v>
      </c>
      <c r="B31" s="50"/>
      <c r="C31" s="50"/>
      <c r="D31" s="50"/>
      <c r="E31" s="50"/>
      <c r="F31" s="50"/>
      <c r="G31" s="50"/>
      <c r="H31" s="50"/>
    </row>
    <row r="32" spans="1:9">
      <c r="A32" s="50" t="s">
        <v>47</v>
      </c>
      <c r="B32" s="50"/>
      <c r="C32" s="50"/>
      <c r="D32" s="50"/>
      <c r="E32" s="50"/>
      <c r="F32" s="50"/>
      <c r="G32" s="50"/>
      <c r="H32" s="50"/>
    </row>
    <row r="33" spans="1:8">
      <c r="A33" s="51" t="s">
        <v>48</v>
      </c>
      <c r="B33" s="51"/>
      <c r="C33" s="51"/>
      <c r="D33" s="51"/>
      <c r="E33" s="51"/>
      <c r="F33" s="51"/>
      <c r="G33" s="51"/>
      <c r="H33" s="51"/>
    </row>
  </sheetData>
  <mergeCells count="6">
    <mergeCell ref="A32:H32"/>
    <mergeCell ref="A33:H33"/>
    <mergeCell ref="A1:H1"/>
    <mergeCell ref="A2:H2"/>
    <mergeCell ref="A3:H3"/>
    <mergeCell ref="A31:H31"/>
  </mergeCells>
  <printOptions horizontalCentered="1"/>
  <pageMargins left="0.23622047244094491" right="0.23622047244094491" top="0.51181102362204722" bottom="0.51181102362204722" header="0.51181102362204722" footer="0.51181102362204722"/>
  <pageSetup paperSize="258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opLeftCell="E1" workbookViewId="0">
      <selection activeCell="K17" sqref="K17:K18"/>
    </sheetView>
  </sheetViews>
  <sheetFormatPr baseColWidth="10" defaultRowHeight="13.2"/>
  <cols>
    <col min="1" max="1" width="22.88671875" style="1" bestFit="1" customWidth="1"/>
    <col min="2" max="2" width="23" style="2" bestFit="1" customWidth="1"/>
    <col min="3" max="3" width="45" style="2" bestFit="1" customWidth="1"/>
    <col min="4" max="4" width="60.77734375" style="3" customWidth="1"/>
    <col min="5" max="5" width="19" style="4" bestFit="1" customWidth="1"/>
    <col min="6" max="6" width="16.109375" style="4" bestFit="1" customWidth="1"/>
    <col min="7" max="7" width="19.33203125" style="4" bestFit="1" customWidth="1"/>
    <col min="8" max="8" width="19" style="4" bestFit="1" customWidth="1"/>
    <col min="9" max="9" width="18" style="4" bestFit="1" customWidth="1"/>
    <col min="10" max="10" width="17.77734375" style="4" bestFit="1" customWidth="1"/>
    <col min="11" max="11" width="19.44140625" style="4" bestFit="1" customWidth="1"/>
    <col min="12" max="12" width="16.33203125" style="4" bestFit="1" customWidth="1"/>
    <col min="13" max="13" width="18.33203125" style="4" bestFit="1" customWidth="1"/>
    <col min="14" max="14" width="19.109375" style="4" bestFit="1" customWidth="1"/>
    <col min="15" max="15" width="19.21875" style="4" bestFit="1" customWidth="1"/>
  </cols>
  <sheetData>
    <row r="1" spans="1:15">
      <c r="A1" s="55" t="s">
        <v>37</v>
      </c>
      <c r="B1" s="55"/>
      <c r="C1" s="55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14" t="s">
        <v>38</v>
      </c>
    </row>
    <row r="2" spans="1:15" ht="22.8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>
      <c r="A3" s="5"/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>
      <c r="A4" s="5"/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55" t="s">
        <v>35</v>
      </c>
      <c r="B5" s="55"/>
      <c r="C5" s="55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>
      <c r="A7" s="57" t="s">
        <v>34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>
      <c r="A8" s="57" t="s">
        <v>33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>
      <c r="A9" s="57" t="s">
        <v>32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s="13" customFormat="1">
      <c r="A10" s="9" t="s">
        <v>0</v>
      </c>
      <c r="B10" s="10" t="s">
        <v>1</v>
      </c>
      <c r="C10" s="10" t="s">
        <v>2</v>
      </c>
      <c r="D10" s="11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2" t="s">
        <v>13</v>
      </c>
      <c r="O10" s="12" t="s">
        <v>14</v>
      </c>
    </row>
    <row r="11" spans="1:15">
      <c r="A11" s="1">
        <v>1</v>
      </c>
      <c r="B11" s="2" t="s">
        <v>15</v>
      </c>
      <c r="C11" s="2" t="s">
        <v>16</v>
      </c>
      <c r="D11" s="3" t="s">
        <v>17</v>
      </c>
      <c r="E11" s="4">
        <v>4053026722</v>
      </c>
      <c r="F11" s="4">
        <v>681289016</v>
      </c>
      <c r="G11" s="4">
        <v>4138428599.9000001</v>
      </c>
      <c r="H11" s="4">
        <v>0</v>
      </c>
      <c r="I11" s="4">
        <v>0</v>
      </c>
      <c r="J11" s="4">
        <v>681289016</v>
      </c>
      <c r="K11" s="4">
        <v>4138428599.9000001</v>
      </c>
      <c r="L11" s="4">
        <v>0</v>
      </c>
      <c r="M11" s="4">
        <v>85401870</v>
      </c>
      <c r="N11" s="4">
        <v>0</v>
      </c>
      <c r="O11" s="4">
        <v>4053026722</v>
      </c>
    </row>
    <row r="12" spans="1:15">
      <c r="A12" s="1">
        <v>1</v>
      </c>
      <c r="B12" s="2" t="s">
        <v>18</v>
      </c>
      <c r="C12" s="2" t="s">
        <v>16</v>
      </c>
      <c r="D12" s="3" t="s">
        <v>19</v>
      </c>
      <c r="E12" s="4">
        <v>4053026722</v>
      </c>
      <c r="F12" s="4">
        <v>681289016</v>
      </c>
      <c r="G12" s="4">
        <v>4138428599.9000001</v>
      </c>
      <c r="H12" s="4">
        <v>0</v>
      </c>
      <c r="I12" s="4">
        <v>0</v>
      </c>
      <c r="J12" s="4">
        <v>681289016</v>
      </c>
      <c r="K12" s="4">
        <v>4138428599.9000001</v>
      </c>
      <c r="L12" s="4">
        <v>0</v>
      </c>
      <c r="M12" s="4">
        <v>85401870</v>
      </c>
      <c r="N12" s="4">
        <v>0</v>
      </c>
      <c r="O12" s="4">
        <v>4053026722</v>
      </c>
    </row>
    <row r="13" spans="1:15">
      <c r="A13" s="1">
        <v>1</v>
      </c>
      <c r="B13" s="2" t="s">
        <v>20</v>
      </c>
      <c r="C13" s="2" t="s">
        <v>16</v>
      </c>
      <c r="D13" s="3" t="s">
        <v>21</v>
      </c>
      <c r="E13" s="4">
        <v>4053026722</v>
      </c>
      <c r="F13" s="4">
        <v>681289016</v>
      </c>
      <c r="G13" s="4">
        <v>4138428599.9000001</v>
      </c>
      <c r="H13" s="4">
        <v>0</v>
      </c>
      <c r="I13" s="4">
        <v>0</v>
      </c>
      <c r="J13" s="4">
        <v>681289016</v>
      </c>
      <c r="K13" s="4">
        <v>4138428599.9000001</v>
      </c>
      <c r="L13" s="4">
        <v>0</v>
      </c>
      <c r="M13" s="4">
        <v>85401870</v>
      </c>
      <c r="N13" s="4">
        <v>0</v>
      </c>
      <c r="O13" s="4">
        <v>4053026722</v>
      </c>
    </row>
    <row r="14" spans="1:15">
      <c r="A14" s="1">
        <v>1</v>
      </c>
      <c r="B14" s="2" t="s">
        <v>22</v>
      </c>
      <c r="C14" s="2" t="s">
        <v>16</v>
      </c>
      <c r="D14" s="3" t="s">
        <v>23</v>
      </c>
      <c r="E14" s="4">
        <v>4053026722</v>
      </c>
      <c r="F14" s="4">
        <v>681289016</v>
      </c>
      <c r="G14" s="4">
        <v>4138428599.9000001</v>
      </c>
      <c r="H14" s="4">
        <v>0</v>
      </c>
      <c r="I14" s="4">
        <v>0</v>
      </c>
      <c r="J14" s="4">
        <v>681289016</v>
      </c>
      <c r="K14" s="4">
        <v>4138428599.9000001</v>
      </c>
      <c r="L14" s="4">
        <v>0</v>
      </c>
      <c r="M14" s="4">
        <v>85401870</v>
      </c>
      <c r="N14" s="4">
        <v>0</v>
      </c>
      <c r="O14" s="4">
        <v>4053026722</v>
      </c>
    </row>
    <row r="15" spans="1:15">
      <c r="A15" s="1">
        <v>1</v>
      </c>
      <c r="B15" s="2" t="s">
        <v>24</v>
      </c>
      <c r="C15" s="2" t="s">
        <v>16</v>
      </c>
      <c r="D15" s="3" t="s">
        <v>25</v>
      </c>
      <c r="E15" s="4">
        <v>4053026722</v>
      </c>
      <c r="F15" s="4">
        <v>681289016</v>
      </c>
      <c r="G15" s="4">
        <v>4138428599.9000001</v>
      </c>
      <c r="H15" s="4">
        <v>0</v>
      </c>
      <c r="I15" s="4">
        <v>0</v>
      </c>
      <c r="J15" s="4">
        <v>681289016</v>
      </c>
      <c r="K15" s="4">
        <v>4138428599.9000001</v>
      </c>
      <c r="L15" s="4">
        <v>0</v>
      </c>
      <c r="M15" s="4">
        <v>85401870</v>
      </c>
      <c r="N15" s="4">
        <v>0</v>
      </c>
      <c r="O15" s="4">
        <v>4053026722</v>
      </c>
    </row>
    <row r="16" spans="1:15">
      <c r="A16" s="1">
        <v>1</v>
      </c>
      <c r="B16" s="2" t="s">
        <v>26</v>
      </c>
      <c r="C16" s="2" t="s">
        <v>16</v>
      </c>
      <c r="D16" s="3" t="s">
        <v>27</v>
      </c>
      <c r="E16" s="4">
        <v>4053026722</v>
      </c>
      <c r="F16" s="4">
        <v>681289016</v>
      </c>
      <c r="G16" s="4">
        <v>4138428599.9000001</v>
      </c>
      <c r="H16" s="4">
        <v>0</v>
      </c>
      <c r="I16" s="4">
        <v>0</v>
      </c>
      <c r="J16" s="4">
        <v>681289016</v>
      </c>
      <c r="K16" s="4">
        <v>4138428599.9000001</v>
      </c>
      <c r="L16" s="4">
        <v>0</v>
      </c>
      <c r="M16" s="4">
        <v>85401870</v>
      </c>
      <c r="N16" s="4">
        <v>0</v>
      </c>
      <c r="O16" s="4">
        <v>4053026722</v>
      </c>
    </row>
    <row r="17" spans="1:15">
      <c r="A17" s="1">
        <v>1</v>
      </c>
      <c r="B17" s="2" t="s">
        <v>28</v>
      </c>
      <c r="C17" s="2" t="s">
        <v>16</v>
      </c>
      <c r="D17" s="3" t="s">
        <v>29</v>
      </c>
      <c r="E17" s="4">
        <v>3383001730</v>
      </c>
      <c r="F17" s="4">
        <v>563833620</v>
      </c>
      <c r="G17" s="4">
        <v>3383001730</v>
      </c>
      <c r="H17" s="4">
        <v>0</v>
      </c>
      <c r="I17" s="4">
        <v>0</v>
      </c>
      <c r="J17" s="4">
        <v>563833620</v>
      </c>
      <c r="K17" s="4">
        <v>3383001730</v>
      </c>
      <c r="L17" s="4">
        <v>0</v>
      </c>
      <c r="M17" s="4">
        <v>0</v>
      </c>
      <c r="N17" s="4">
        <v>0</v>
      </c>
      <c r="O17" s="4">
        <v>3383001730</v>
      </c>
    </row>
    <row r="18" spans="1:15">
      <c r="A18" s="1">
        <v>1</v>
      </c>
      <c r="B18" s="2" t="s">
        <v>30</v>
      </c>
      <c r="C18" s="2" t="s">
        <v>16</v>
      </c>
      <c r="D18" s="3" t="s">
        <v>31</v>
      </c>
      <c r="E18" s="4">
        <v>670024992</v>
      </c>
      <c r="F18" s="4">
        <v>117455396</v>
      </c>
      <c r="G18" s="4">
        <v>755426869.89999998</v>
      </c>
      <c r="H18" s="4">
        <v>0</v>
      </c>
      <c r="I18" s="4">
        <v>0</v>
      </c>
      <c r="J18" s="4">
        <v>117455396</v>
      </c>
      <c r="K18" s="4">
        <v>755426869.89999998</v>
      </c>
      <c r="L18" s="4">
        <v>0</v>
      </c>
      <c r="M18" s="4">
        <v>85401870</v>
      </c>
      <c r="N18" s="4">
        <v>0</v>
      </c>
      <c r="O18" s="4">
        <v>670024992</v>
      </c>
    </row>
  </sheetData>
  <mergeCells count="6">
    <mergeCell ref="A9:O9"/>
    <mergeCell ref="A1:C1"/>
    <mergeCell ref="A2:O2"/>
    <mergeCell ref="A5:C5"/>
    <mergeCell ref="A7:O7"/>
    <mergeCell ref="A8:O8"/>
  </mergeCells>
  <pageMargins left="0.5" right="0.5" top="0.5" bottom="0.5" header="0.5" footer="0.5"/>
  <pageSetup scale="1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EJECUCION INGRESOS</vt:lpstr>
      <vt:lpstr>DATOS150732 (2)</vt:lpstr>
      <vt:lpstr>'DATOS150732 (2)'!Área_de_impresión</vt:lpstr>
      <vt:lpstr>'EJECUCION INGRESOS'!Área_de_impresión</vt:lpstr>
      <vt:lpstr>'DATOS150732 (2)'!Títulos_a_imprimir</vt:lpstr>
      <vt:lpstr>'EJECUCION INGRESOS'!Títulos_a_imprimir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2021-01-21T17:37:44Z</cp:lastPrinted>
  <dcterms:created xsi:type="dcterms:W3CDTF">2021-01-15T20:07:35Z</dcterms:created>
  <dcterms:modified xsi:type="dcterms:W3CDTF">2021-01-27T16:50:57Z</dcterms:modified>
</cp:coreProperties>
</file>